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ana TU-Sofia\Documents\SLUJEBNI\DIPLOMNI_ZASHTITI\diplomni_zashtiti\"/>
    </mc:Choice>
  </mc:AlternateContent>
  <bookViews>
    <workbookView xWindow="-15" yWindow="-15" windowWidth="19065" windowHeight="12000"/>
  </bookViews>
  <sheets>
    <sheet name="NP01" sheetId="1" r:id="rId1"/>
  </sheets>
  <definedNames>
    <definedName name="_xlnm.Print_Area" localSheetId="0">'NP01'!$A$1:$E$39</definedName>
  </definedNames>
  <calcPr calcId="152511"/>
</workbook>
</file>

<file path=xl/calcChain.xml><?xml version="1.0" encoding="utf-8"?>
<calcChain xmlns="http://schemas.openxmlformats.org/spreadsheetml/2006/main">
  <c r="C20" i="1" l="1"/>
  <c r="C36" i="1"/>
  <c r="C37" i="1"/>
  <c r="F38" i="1"/>
  <c r="F39" i="1"/>
  <c r="F35" i="1"/>
  <c r="F34" i="1"/>
  <c r="F32" i="1"/>
  <c r="F31" i="1"/>
  <c r="F29" i="1"/>
  <c r="F28" i="1"/>
  <c r="F25" i="1"/>
  <c r="F48" i="1"/>
  <c r="E48" i="1"/>
  <c r="D48" i="1"/>
  <c r="C48" i="1"/>
  <c r="B48" i="1"/>
  <c r="G48" i="1" s="1"/>
  <c r="F23" i="1"/>
  <c r="F22" i="1"/>
  <c r="F16" i="1"/>
  <c r="F15" i="1"/>
  <c r="F13" i="1"/>
  <c r="F12" i="1"/>
  <c r="F10" i="1"/>
  <c r="F9" i="1"/>
  <c r="A48" i="1"/>
</calcChain>
</file>

<file path=xl/sharedStrings.xml><?xml version="1.0" encoding="utf-8"?>
<sst xmlns="http://schemas.openxmlformats.org/spreadsheetml/2006/main" count="35" uniqueCount="27">
  <si>
    <t>Name and family name of the expert:</t>
  </si>
  <si>
    <t>Критерии за оценка</t>
  </si>
  <si>
    <t>Общо</t>
  </si>
  <si>
    <t>Име, фамилия на рецензента</t>
  </si>
  <si>
    <t>катедра "Инженерен дизайн"</t>
  </si>
  <si>
    <t>Оценяване</t>
  </si>
  <si>
    <t xml:space="preserve">Обща оценка </t>
  </si>
  <si>
    <t>Подпис на рецензента:</t>
  </si>
  <si>
    <t>Дата:</t>
  </si>
  <si>
    <t>Редуцирана оценка по формата на дипломната работа</t>
  </si>
  <si>
    <t>Оценка на съдържанието на дипломната работа</t>
  </si>
  <si>
    <t>(име, презиме, фамилия)</t>
  </si>
  <si>
    <t xml:space="preserve">рецензия на дипломната работа на   </t>
  </si>
  <si>
    <t xml:space="preserve"> ф. №</t>
  </si>
  <si>
    <t xml:space="preserve">оценка </t>
  </si>
  <si>
    <t>1. Спазване на указанията за оформяне на дипломната работа работа.</t>
  </si>
  <si>
    <t>Аргументация: (моля, попълнете тази секция)</t>
  </si>
  <si>
    <t>2. Графично оформяне и качество на книжното тяло вкл. и качество на изработка на скиците, рисунките и чертежите и т.н.</t>
  </si>
  <si>
    <t>3. Разбираемост и адекватност на езика и стила на изложението.</t>
  </si>
  <si>
    <t>4. Наличие на  правописни и механични грешки.</t>
  </si>
  <si>
    <t>5. Съответствие на темата и заданието със съдържанието и на заглавията с нейни отделни раздели.</t>
  </si>
  <si>
    <t>6. Обхватност на литературния обзор и анализ.</t>
  </si>
  <si>
    <t>7. Използване на специализирана терминология, придобити знания по дисциплини и умения за тяхното продуктивно и творческо прилагане  при решаването на практически задачи.</t>
  </si>
  <si>
    <t>8. Аргументираност на твърденията и на избора на решения, обхват и методична изчерпателност на разработката. Грешки по същество и противоречия с изучавани теоретични постановки.</t>
  </si>
  <si>
    <t>9. Оригиналност/иновативност/новост/приложност на разработката.</t>
  </si>
  <si>
    <t>Обобщение</t>
  </si>
  <si>
    <t>тема на дипломната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</si>
</sst>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charset val="204"/>
    </font>
    <font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Verdana"/>
      <family val="2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8"/>
      <name val="Verdana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7"/>
      <color indexed="8"/>
      <name val="Verdana"/>
      <family val="2"/>
      <charset val="204"/>
    </font>
    <font>
      <sz val="7"/>
      <name val="Verdana"/>
      <family val="2"/>
      <charset val="204"/>
    </font>
    <font>
      <b/>
      <sz val="13"/>
      <color indexed="12"/>
      <name val="Verdana"/>
      <family val="2"/>
      <charset val="204"/>
    </font>
    <font>
      <b/>
      <sz val="9"/>
      <name val="Verdana"/>
      <family val="2"/>
      <charset val="204"/>
    </font>
    <font>
      <sz val="9.5"/>
      <name val="Verdana"/>
      <family val="2"/>
      <charset val="204"/>
    </font>
    <font>
      <b/>
      <sz val="16"/>
      <name val="Verdana"/>
      <family val="2"/>
      <charset val="204"/>
    </font>
    <font>
      <i/>
      <sz val="10"/>
      <name val="Verdana"/>
      <family val="2"/>
      <charset val="204"/>
    </font>
    <font>
      <i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b/>
      <sz val="10"/>
      <color indexed="12"/>
      <name val="Verdana"/>
      <family val="2"/>
      <charset val="204"/>
    </font>
    <font>
      <sz val="10"/>
      <color indexed="12"/>
      <name val="Verdana"/>
      <family val="2"/>
      <charset val="204"/>
    </font>
    <font>
      <i/>
      <sz val="12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/>
    <xf numFmtId="0" fontId="1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9" fillId="0" borderId="4" xfId="0" applyFont="1" applyFill="1" applyBorder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vertical="center" wrapText="1"/>
    </xf>
    <xf numFmtId="2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9" xfId="0" applyFont="1" applyFill="1" applyBorder="1" applyAlignment="1" applyProtection="1">
      <alignment horizontal="center" vertical="top" wrapText="1"/>
      <protection locked="0"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19" fillId="4" borderId="11" xfId="0" applyFont="1" applyFill="1" applyBorder="1" applyAlignment="1">
      <alignment horizontal="left" vertical="top" wrapText="1"/>
    </xf>
    <xf numFmtId="0" fontId="19" fillId="4" borderId="12" xfId="0" applyFont="1" applyFill="1" applyBorder="1" applyAlignment="1">
      <alignment horizontal="left" vertical="top" wrapText="1"/>
    </xf>
    <xf numFmtId="0" fontId="19" fillId="4" borderId="9" xfId="0" applyFont="1" applyFill="1" applyBorder="1" applyAlignment="1">
      <alignment horizontal="left" vertical="top" wrapText="1"/>
    </xf>
    <xf numFmtId="0" fontId="19" fillId="4" borderId="10" xfId="0" applyFont="1" applyFill="1" applyBorder="1" applyAlignment="1">
      <alignment horizontal="left" vertical="top" wrapText="1"/>
    </xf>
    <xf numFmtId="0" fontId="19" fillId="4" borderId="15" xfId="0" applyFont="1" applyFill="1" applyBorder="1" applyAlignment="1">
      <alignment horizontal="left" vertical="top" wrapText="1"/>
    </xf>
    <xf numFmtId="0" fontId="18" fillId="0" borderId="16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26" fillId="3" borderId="14" xfId="0" applyFont="1" applyFill="1" applyBorder="1" applyAlignment="1">
      <alignment vertical="center"/>
    </xf>
    <xf numFmtId="0" fontId="26" fillId="3" borderId="15" xfId="0" applyFont="1" applyFill="1" applyBorder="1" applyAlignment="1">
      <alignment vertical="center"/>
    </xf>
    <xf numFmtId="0" fontId="33" fillId="0" borderId="14" xfId="0" applyFont="1" applyFill="1" applyBorder="1" applyAlignment="1" applyProtection="1">
      <alignment vertical="center"/>
      <protection locked="0"/>
    </xf>
    <xf numFmtId="0" fontId="33" fillId="0" borderId="15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19" fillId="0" borderId="24" xfId="0" applyFont="1" applyBorder="1"/>
    <xf numFmtId="0" fontId="19" fillId="4" borderId="5" xfId="0" applyFont="1" applyFill="1" applyBorder="1" applyAlignment="1">
      <alignment horizontal="left" vertical="top" wrapText="1"/>
    </xf>
    <xf numFmtId="0" fontId="19" fillId="4" borderId="6" xfId="0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left" vertical="top" wrapText="1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30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6" fillId="0" borderId="19" xfId="0" applyFont="1" applyBorder="1"/>
    <xf numFmtId="0" fontId="20" fillId="0" borderId="16" xfId="0" applyFont="1" applyBorder="1" applyAlignment="1">
      <alignment horizontal="left" vertical="center" wrapText="1"/>
    </xf>
    <xf numFmtId="0" fontId="19" fillId="0" borderId="18" xfId="0" applyFont="1" applyBorder="1"/>
    <xf numFmtId="0" fontId="19" fillId="4" borderId="17" xfId="0" applyFont="1" applyFill="1" applyBorder="1" applyAlignment="1">
      <alignment horizontal="left" vertical="top" wrapText="1"/>
    </xf>
    <xf numFmtId="0" fontId="19" fillId="4" borderId="19" xfId="0" applyFont="1" applyFill="1" applyBorder="1" applyAlignment="1">
      <alignment horizontal="left" vertical="top" wrapText="1"/>
    </xf>
    <xf numFmtId="0" fontId="19" fillId="4" borderId="20" xfId="0" applyFont="1" applyFill="1" applyBorder="1" applyAlignment="1">
      <alignment horizontal="left" vertical="top" wrapText="1"/>
    </xf>
    <xf numFmtId="0" fontId="19" fillId="4" borderId="21" xfId="0" applyFont="1" applyFill="1" applyBorder="1" applyAlignment="1">
      <alignment horizontal="left" vertical="top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2" fontId="31" fillId="0" borderId="5" xfId="0" applyNumberFormat="1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1" fillId="3" borderId="6" xfId="0" applyFont="1" applyFill="1" applyBorder="1" applyAlignment="1">
      <alignment vertical="center"/>
    </xf>
    <xf numFmtId="0" fontId="25" fillId="4" borderId="11" xfId="0" applyFont="1" applyFill="1" applyBorder="1" applyAlignment="1">
      <alignment horizontal="left" vertical="top" wrapText="1"/>
    </xf>
    <xf numFmtId="0" fontId="25" fillId="4" borderId="12" xfId="0" applyFont="1" applyFill="1" applyBorder="1" applyAlignment="1">
      <alignment horizontal="left" vertical="top" wrapText="1"/>
    </xf>
    <xf numFmtId="0" fontId="25" fillId="4" borderId="9" xfId="0" applyFont="1" applyFill="1" applyBorder="1" applyAlignment="1">
      <alignment horizontal="left" vertical="top" wrapText="1"/>
    </xf>
    <xf numFmtId="0" fontId="25" fillId="4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22" fillId="0" borderId="31" xfId="0" applyFont="1" applyBorder="1" applyAlignment="1">
      <alignment horizontal="left" vertical="center" wrapText="1"/>
    </xf>
    <xf numFmtId="0" fontId="23" fillId="0" borderId="20" xfId="0" applyFont="1" applyBorder="1"/>
    <xf numFmtId="0" fontId="18" fillId="0" borderId="31" xfId="0" applyFont="1" applyBorder="1" applyAlignment="1">
      <alignment horizontal="left" vertical="center" wrapText="1"/>
    </xf>
    <xf numFmtId="0" fontId="17" fillId="0" borderId="20" xfId="0" applyFont="1" applyBorder="1"/>
    <xf numFmtId="0" fontId="28" fillId="0" borderId="14" xfId="0" applyFont="1" applyFill="1" applyBorder="1" applyAlignment="1" applyProtection="1">
      <alignment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3" xfId="0" applyFont="1" applyBorder="1" applyAlignment="1" applyProtection="1">
      <alignment vertical="top" wrapText="1"/>
      <protection locked="0"/>
    </xf>
    <xf numFmtId="0" fontId="24" fillId="0" borderId="16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3" fillId="0" borderId="18" xfId="0" applyFont="1" applyBorder="1"/>
    <xf numFmtId="2" fontId="21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16" fillId="3" borderId="7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21" fillId="3" borderId="17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32" xfId="0" applyFill="1" applyBorder="1" applyAlignment="1" applyProtection="1">
      <alignment vertical="top" wrapText="1"/>
      <protection locked="0"/>
    </xf>
    <xf numFmtId="2" fontId="21" fillId="3" borderId="6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2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left" vertical="top" wrapText="1"/>
      <protection locked="0"/>
    </xf>
    <xf numFmtId="0" fontId="19" fillId="0" borderId="19" xfId="0" applyFont="1" applyFill="1" applyBorder="1" applyAlignment="1" applyProtection="1">
      <alignment horizontal="left" vertical="top" wrapText="1"/>
      <protection locked="0"/>
    </xf>
    <xf numFmtId="0" fontId="19" fillId="0" borderId="25" xfId="0" applyFont="1" applyFill="1" applyBorder="1" applyAlignment="1" applyProtection="1">
      <alignment horizontal="left" vertical="top" wrapText="1"/>
      <protection locked="0"/>
    </xf>
    <xf numFmtId="0" fontId="19" fillId="0" borderId="26" xfId="0" applyFont="1" applyFill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wrapText="1"/>
      <protection locked="0"/>
    </xf>
    <xf numFmtId="0" fontId="29" fillId="0" borderId="5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2" fillId="3" borderId="35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showOutlineSymbols="0" zoomScaleNormal="120" workbookViewId="0">
      <selection activeCell="G6" sqref="G6"/>
    </sheetView>
  </sheetViews>
  <sheetFormatPr defaultRowHeight="12.75" outlineLevelRow="1" x14ac:dyDescent="0.2"/>
  <cols>
    <col min="1" max="1" width="30" style="1" customWidth="1"/>
    <col min="2" max="2" width="42.85546875" style="1" customWidth="1"/>
    <col min="3" max="3" width="11.140625" style="1" customWidth="1"/>
    <col min="4" max="4" width="1.42578125" style="1" hidden="1" customWidth="1"/>
    <col min="5" max="5" width="12.28515625" style="1" customWidth="1"/>
    <col min="6" max="6" width="7.42578125" style="1" customWidth="1"/>
    <col min="7" max="7" width="7.7109375" style="1" customWidth="1"/>
    <col min="8" max="16384" width="9.140625" style="1"/>
  </cols>
  <sheetData>
    <row r="1" spans="1:8" ht="22.5" customHeight="1" x14ac:dyDescent="0.2">
      <c r="A1" s="51" t="s">
        <v>4</v>
      </c>
      <c r="B1" s="52"/>
      <c r="C1" s="52"/>
      <c r="D1" s="52"/>
      <c r="E1" s="53"/>
      <c r="F1" s="18"/>
    </row>
    <row r="2" spans="1:8" ht="27" customHeight="1" thickBot="1" x14ac:dyDescent="0.25">
      <c r="A2" s="13" t="s">
        <v>12</v>
      </c>
      <c r="B2" s="15" t="s">
        <v>11</v>
      </c>
      <c r="C2" s="35" t="s">
        <v>13</v>
      </c>
      <c r="D2" s="36"/>
      <c r="E2" s="37"/>
      <c r="F2" s="18"/>
    </row>
    <row r="3" spans="1:8" ht="22.5" customHeight="1" thickBot="1" x14ac:dyDescent="0.25">
      <c r="A3" s="122" t="s">
        <v>26</v>
      </c>
      <c r="B3" s="120"/>
      <c r="C3" s="120"/>
      <c r="D3" s="120"/>
      <c r="E3" s="121"/>
      <c r="F3" s="18"/>
    </row>
    <row r="4" spans="1:8" ht="27" customHeight="1" thickBot="1" x14ac:dyDescent="0.25">
      <c r="A4" s="38" t="s">
        <v>3</v>
      </c>
      <c r="B4" s="40"/>
      <c r="C4" s="17" t="s">
        <v>8</v>
      </c>
      <c r="D4" s="42" t="s">
        <v>7</v>
      </c>
      <c r="E4" s="43"/>
      <c r="F4" s="19"/>
      <c r="G4" s="12"/>
      <c r="H4" s="12"/>
    </row>
    <row r="5" spans="1:8" ht="27" customHeight="1" thickBot="1" x14ac:dyDescent="0.25">
      <c r="A5" s="39"/>
      <c r="B5" s="41"/>
      <c r="C5" s="117"/>
      <c r="D5" s="118"/>
      <c r="E5" s="119"/>
      <c r="F5" s="19"/>
      <c r="G5" s="12"/>
      <c r="H5" s="12"/>
    </row>
    <row r="6" spans="1:8" ht="22.5" customHeight="1" x14ac:dyDescent="0.2">
      <c r="A6" s="65" t="s">
        <v>1</v>
      </c>
      <c r="B6" s="66"/>
      <c r="C6" s="62" t="s">
        <v>5</v>
      </c>
      <c r="D6" s="63"/>
      <c r="E6" s="64"/>
      <c r="F6" s="18"/>
    </row>
    <row r="7" spans="1:8" ht="27.75" customHeight="1" thickBot="1" x14ac:dyDescent="0.25">
      <c r="A7" s="67"/>
      <c r="B7" s="68"/>
      <c r="C7" s="95" t="s">
        <v>14</v>
      </c>
      <c r="D7" s="96"/>
      <c r="E7" s="97"/>
      <c r="F7" s="18"/>
    </row>
    <row r="8" spans="1:8" ht="22.5" customHeight="1" thickBot="1" x14ac:dyDescent="0.25">
      <c r="A8" s="54" t="s">
        <v>15</v>
      </c>
      <c r="B8" s="55"/>
      <c r="C8" s="21"/>
      <c r="D8" s="116"/>
      <c r="E8" s="23"/>
      <c r="F8" s="20"/>
    </row>
    <row r="9" spans="1:8" ht="12.75" customHeight="1" thickBot="1" x14ac:dyDescent="0.25">
      <c r="A9" s="32" t="s">
        <v>16</v>
      </c>
      <c r="B9" s="30"/>
      <c r="C9" s="30"/>
      <c r="D9" s="30"/>
      <c r="E9" s="31"/>
      <c r="F9" s="20" t="str">
        <f>IF(E9="","",IF(OR(E9&gt;C9,E9&lt;0),"грешка",IF((E9&lt;D9),"под прага","")))</f>
        <v/>
      </c>
    </row>
    <row r="10" spans="1:8" ht="69.95" customHeight="1" thickBot="1" x14ac:dyDescent="0.25">
      <c r="A10" s="24"/>
      <c r="B10" s="25"/>
      <c r="C10" s="25"/>
      <c r="D10" s="26"/>
      <c r="E10" s="27"/>
      <c r="F10" s="20" t="str">
        <f>IF(E10="","",IF(OR(E10&gt;C10,E10&lt;0),"грешка",IF((E10&lt;D10),"под прага","")))</f>
        <v/>
      </c>
    </row>
    <row r="11" spans="1:8" ht="22.5" customHeight="1" thickBot="1" x14ac:dyDescent="0.25">
      <c r="A11" s="33" t="s">
        <v>17</v>
      </c>
      <c r="B11" s="34"/>
      <c r="C11" s="21"/>
      <c r="D11" s="22"/>
      <c r="E11" s="23"/>
      <c r="F11" s="20"/>
    </row>
    <row r="12" spans="1:8" ht="12.75" customHeight="1" thickBot="1" x14ac:dyDescent="0.25">
      <c r="A12" s="28" t="s">
        <v>16</v>
      </c>
      <c r="B12" s="29"/>
      <c r="C12" s="30"/>
      <c r="D12" s="30"/>
      <c r="E12" s="31"/>
      <c r="F12" s="20" t="str">
        <f>IF(E12="","",IF(OR(E12&gt;C12,E12&lt;0),"грешка",IF((E12&lt;D12),"под прага","")))</f>
        <v/>
      </c>
    </row>
    <row r="13" spans="1:8" ht="69.95" customHeight="1" thickBot="1" x14ac:dyDescent="0.25">
      <c r="A13" s="24"/>
      <c r="B13" s="25"/>
      <c r="C13" s="25"/>
      <c r="D13" s="26"/>
      <c r="E13" s="27"/>
      <c r="F13" s="20" t="str">
        <f>IF(E13="","",IF(OR(E13&gt;C13,E13&lt;0),"грешка",IF((E13&lt;D13),"под прага","")))</f>
        <v/>
      </c>
    </row>
    <row r="14" spans="1:8" ht="21" customHeight="1" thickBot="1" x14ac:dyDescent="0.2">
      <c r="A14" s="56" t="s">
        <v>18</v>
      </c>
      <c r="B14" s="57"/>
      <c r="C14" s="21"/>
      <c r="D14" s="22"/>
      <c r="E14" s="23"/>
      <c r="F14" s="20"/>
    </row>
    <row r="15" spans="1:8" ht="21" customHeight="1" thickBot="1" x14ac:dyDescent="0.25">
      <c r="A15" s="28" t="s">
        <v>16</v>
      </c>
      <c r="B15" s="29"/>
      <c r="C15" s="30"/>
      <c r="D15" s="30"/>
      <c r="E15" s="31"/>
      <c r="F15" s="20" t="str">
        <f>IF(E15="","",IF(OR(E15&gt;C15,E15&lt;0),"грешка",IF((E15&lt;D15),"под прага","")))</f>
        <v/>
      </c>
    </row>
    <row r="16" spans="1:8" ht="69.95" customHeight="1" thickBot="1" x14ac:dyDescent="0.25">
      <c r="A16" s="24"/>
      <c r="B16" s="25"/>
      <c r="C16" s="25"/>
      <c r="D16" s="26"/>
      <c r="E16" s="27"/>
      <c r="F16" s="20" t="str">
        <f>IF(E16="","",IF(OR(E16&gt;C16,E16&lt;0),"грешка",IF((E16&lt;D16),"под прага","")))</f>
        <v/>
      </c>
    </row>
    <row r="17" spans="1:6" ht="21" customHeight="1" thickBot="1" x14ac:dyDescent="0.2">
      <c r="A17" s="56" t="s">
        <v>19</v>
      </c>
      <c r="B17" s="57"/>
      <c r="C17" s="21"/>
      <c r="D17" s="22"/>
      <c r="E17" s="23"/>
      <c r="F17" s="20"/>
    </row>
    <row r="18" spans="1:6" ht="21" customHeight="1" x14ac:dyDescent="0.2">
      <c r="A18" s="58" t="s">
        <v>16</v>
      </c>
      <c r="B18" s="59"/>
      <c r="C18" s="60"/>
      <c r="D18" s="60"/>
      <c r="E18" s="61"/>
      <c r="F18" s="20"/>
    </row>
    <row r="19" spans="1:6" s="16" customFormat="1" ht="80.099999999999994" customHeight="1" thickBot="1" x14ac:dyDescent="0.25">
      <c r="A19" s="112"/>
      <c r="B19" s="113"/>
      <c r="C19" s="114"/>
      <c r="D19" s="114"/>
      <c r="E19" s="115"/>
    </row>
    <row r="20" spans="1:6" ht="21" customHeight="1" thickBot="1" x14ac:dyDescent="0.25">
      <c r="A20" s="98" t="s">
        <v>9</v>
      </c>
      <c r="B20" s="99"/>
      <c r="C20" s="103">
        <f>(C8+C11+C14+C17)/4</f>
        <v>0</v>
      </c>
      <c r="D20" s="104"/>
      <c r="E20" s="105"/>
      <c r="F20" s="14"/>
    </row>
    <row r="21" spans="1:6" ht="21" customHeight="1" thickBot="1" x14ac:dyDescent="0.2">
      <c r="A21" s="83" t="s">
        <v>20</v>
      </c>
      <c r="B21" s="84"/>
      <c r="C21" s="106"/>
      <c r="D21" s="107"/>
      <c r="E21" s="108"/>
      <c r="F21" s="14"/>
    </row>
    <row r="22" spans="1:6" ht="12.75" customHeight="1" thickBot="1" x14ac:dyDescent="0.25">
      <c r="A22" s="28" t="s">
        <v>16</v>
      </c>
      <c r="B22" s="29"/>
      <c r="C22" s="30"/>
      <c r="D22" s="30"/>
      <c r="E22" s="31"/>
      <c r="F22" s="14" t="str">
        <f>IF(E22="","",IF(OR(E22&gt;C22,E22&lt;0),"грешка",IF((E22&lt;D22),"под прага","")))</f>
        <v/>
      </c>
    </row>
    <row r="23" spans="1:6" ht="80.099999999999994" customHeight="1" thickBot="1" x14ac:dyDescent="0.25">
      <c r="A23" s="77"/>
      <c r="B23" s="78"/>
      <c r="C23" s="78"/>
      <c r="D23" s="79"/>
      <c r="E23" s="80"/>
      <c r="F23" s="14" t="str">
        <f>IF(E23="","",IF(OR(E23&gt;C23,E23&lt;0),"грешка",IF((E23&lt;D23),"под прага","")))</f>
        <v/>
      </c>
    </row>
    <row r="24" spans="1:6" ht="22.5" customHeight="1" thickBot="1" x14ac:dyDescent="0.2">
      <c r="A24" s="56" t="s">
        <v>21</v>
      </c>
      <c r="B24" s="57"/>
      <c r="C24" s="106"/>
      <c r="D24" s="107"/>
      <c r="E24" s="108"/>
      <c r="F24" s="14"/>
    </row>
    <row r="25" spans="1:6" ht="12.75" customHeight="1" thickBot="1" x14ac:dyDescent="0.25">
      <c r="A25" s="28" t="s">
        <v>16</v>
      </c>
      <c r="B25" s="29"/>
      <c r="C25" s="30"/>
      <c r="D25" s="30"/>
      <c r="E25" s="31"/>
      <c r="F25" s="14" t="str">
        <f>IF(E25="","",IF(OR(E25&gt;C25,E25&lt;0),"грешка",IF((E25&lt;D25),"под прага","")))</f>
        <v/>
      </c>
    </row>
    <row r="26" spans="1:6" ht="45" customHeight="1" x14ac:dyDescent="0.2">
      <c r="A26" s="100"/>
      <c r="B26" s="101"/>
      <c r="C26" s="101"/>
      <c r="D26" s="101"/>
      <c r="E26" s="102"/>
      <c r="F26" s="2"/>
    </row>
    <row r="27" spans="1:6" ht="22.5" customHeight="1" thickBot="1" x14ac:dyDescent="0.25">
      <c r="A27" s="81" t="s">
        <v>22</v>
      </c>
      <c r="B27" s="82"/>
      <c r="C27" s="109"/>
      <c r="D27" s="110"/>
      <c r="E27" s="111"/>
      <c r="F27" s="20"/>
    </row>
    <row r="28" spans="1:6" ht="12.75" customHeight="1" thickBot="1" x14ac:dyDescent="0.25">
      <c r="A28" s="28" t="s">
        <v>16</v>
      </c>
      <c r="B28" s="29"/>
      <c r="C28" s="30"/>
      <c r="D28" s="30"/>
      <c r="E28" s="31"/>
      <c r="F28" s="20" t="str">
        <f>IF(E28="","",IF(OR(E28&gt;C28,E28&lt;0),"грешка",IF((E28&lt;D28),"под прага","")))</f>
        <v/>
      </c>
    </row>
    <row r="29" spans="1:6" ht="69.95" customHeight="1" thickBot="1" x14ac:dyDescent="0.25">
      <c r="A29" s="85"/>
      <c r="B29" s="86"/>
      <c r="C29" s="86"/>
      <c r="D29" s="86"/>
      <c r="E29" s="87"/>
      <c r="F29" s="20" t="str">
        <f>IF(E29="","",IF(OR(E29&gt;C29,E29&lt;0),"грешка",IF((E29&lt;D29),"под прага","")))</f>
        <v/>
      </c>
    </row>
    <row r="30" spans="1:6" ht="22.5" customHeight="1" thickBot="1" x14ac:dyDescent="0.25">
      <c r="A30" s="90" t="s">
        <v>23</v>
      </c>
      <c r="B30" s="91"/>
      <c r="C30" s="21"/>
      <c r="D30" s="22"/>
      <c r="E30" s="23"/>
      <c r="F30" s="20"/>
    </row>
    <row r="31" spans="1:6" ht="12.75" customHeight="1" thickBot="1" x14ac:dyDescent="0.25">
      <c r="A31" s="28" t="s">
        <v>16</v>
      </c>
      <c r="B31" s="29"/>
      <c r="C31" s="30"/>
      <c r="D31" s="30"/>
      <c r="E31" s="31"/>
      <c r="F31" s="20" t="str">
        <f>IF(E31="","",IF(OR(E31&gt;C31,E31&lt;0),"грешка",IF((E31&lt;D31),"под прага","")))</f>
        <v/>
      </c>
    </row>
    <row r="32" spans="1:6" ht="60" customHeight="1" thickBot="1" x14ac:dyDescent="0.25">
      <c r="A32" s="24"/>
      <c r="B32" s="25"/>
      <c r="C32" s="25"/>
      <c r="D32" s="26"/>
      <c r="E32" s="27"/>
      <c r="F32" s="20" t="str">
        <f>IF(E32="","",IF(OR(E32&gt;C32,E32&lt;0),"грешка",IF((E32&lt;D32),"под прага","")))</f>
        <v/>
      </c>
    </row>
    <row r="33" spans="1:7" ht="22.5" customHeight="1" thickBot="1" x14ac:dyDescent="0.2">
      <c r="A33" s="44" t="s">
        <v>24</v>
      </c>
      <c r="B33" s="45"/>
      <c r="C33" s="21"/>
      <c r="D33" s="22"/>
      <c r="E33" s="23"/>
      <c r="F33" s="20"/>
    </row>
    <row r="34" spans="1:7" ht="12.75" customHeight="1" thickBot="1" x14ac:dyDescent="0.25">
      <c r="A34" s="46" t="s">
        <v>16</v>
      </c>
      <c r="B34" s="47"/>
      <c r="C34" s="47"/>
      <c r="D34" s="47"/>
      <c r="E34" s="48"/>
      <c r="F34" s="20" t="str">
        <f>IF(E34="","",IF(OR(E34&gt;C34,E34&lt;0),"грешка",IF((E34&lt;D34),"под прага","")))</f>
        <v/>
      </c>
    </row>
    <row r="35" spans="1:7" ht="60" customHeight="1" thickBot="1" x14ac:dyDescent="0.25">
      <c r="A35" s="49"/>
      <c r="B35" s="26"/>
      <c r="C35" s="25"/>
      <c r="D35" s="25"/>
      <c r="E35" s="50"/>
      <c r="F35" s="20" t="str">
        <f>IF(E35="","",IF(OR(E35&gt;C35,E35&lt;0),"грешка",IF((E35&lt;D35),"под прага","")))</f>
        <v/>
      </c>
    </row>
    <row r="36" spans="1:7" ht="15.75" customHeight="1" thickBot="1" x14ac:dyDescent="0.25">
      <c r="A36" s="72" t="s">
        <v>10</v>
      </c>
      <c r="B36" s="72"/>
      <c r="C36" s="92">
        <f>(C21+C24+C27+C30+C33)/5</f>
        <v>0</v>
      </c>
      <c r="D36" s="93"/>
      <c r="E36" s="94"/>
      <c r="F36" s="20"/>
    </row>
    <row r="37" spans="1:7" ht="15.75" customHeight="1" thickBot="1" x14ac:dyDescent="0.25">
      <c r="A37" s="88" t="s">
        <v>6</v>
      </c>
      <c r="B37" s="89"/>
      <c r="C37" s="69">
        <f>(C20*0.4)+(C36*0.6)</f>
        <v>0</v>
      </c>
      <c r="D37" s="70"/>
      <c r="E37" s="71"/>
      <c r="F37" s="20"/>
    </row>
    <row r="38" spans="1:7" ht="12.75" customHeight="1" thickBot="1" x14ac:dyDescent="0.25">
      <c r="A38" s="73" t="s">
        <v>25</v>
      </c>
      <c r="B38" s="74"/>
      <c r="C38" s="75"/>
      <c r="D38" s="75"/>
      <c r="E38" s="76"/>
      <c r="F38" s="20" t="str">
        <f>IF(E38="","",IF(OR(E38&gt;C38,E38&lt;0),"грешка",IF((E38&lt;D38),"под прага","")))</f>
        <v/>
      </c>
    </row>
    <row r="39" spans="1:7" ht="150" customHeight="1" thickBot="1" x14ac:dyDescent="0.25">
      <c r="A39" s="49"/>
      <c r="B39" s="26"/>
      <c r="C39" s="26"/>
      <c r="D39" s="26"/>
      <c r="E39" s="27"/>
      <c r="F39" s="20" t="str">
        <f>IF(C39=0,"",IF(C39&gt;C23,"грешка",IF((C39&lt;D23),"под прага","")))</f>
        <v/>
      </c>
    </row>
    <row r="47" spans="1:7" ht="15.75" hidden="1" outlineLevel="1" x14ac:dyDescent="0.2">
      <c r="A47" s="6" t="s">
        <v>0</v>
      </c>
      <c r="B47" s="7">
        <v>1</v>
      </c>
      <c r="C47" s="7">
        <v>2</v>
      </c>
      <c r="D47" s="7">
        <v>3</v>
      </c>
      <c r="E47" s="7">
        <v>4</v>
      </c>
      <c r="F47" s="7">
        <v>5</v>
      </c>
      <c r="G47" s="10" t="s">
        <v>2</v>
      </c>
    </row>
    <row r="48" spans="1:7" s="4" customFormat="1" hidden="1" outlineLevel="1" x14ac:dyDescent="0.2">
      <c r="A48" s="8">
        <f>B4</f>
        <v>0</v>
      </c>
      <c r="B48" s="5">
        <f>E8</f>
        <v>0</v>
      </c>
      <c r="C48" s="5">
        <f>E11</f>
        <v>0</v>
      </c>
      <c r="D48" s="5">
        <f>E14</f>
        <v>0</v>
      </c>
      <c r="E48" s="5">
        <f>E17</f>
        <v>0</v>
      </c>
      <c r="F48" s="5">
        <f>E21</f>
        <v>0</v>
      </c>
      <c r="G48" s="9">
        <f>SUM(B48:F48)</f>
        <v>0</v>
      </c>
    </row>
    <row r="49" spans="1:7" hidden="1" outlineLevel="1" x14ac:dyDescent="0.2">
      <c r="A49" s="11"/>
      <c r="F49" s="3"/>
      <c r="G49" s="3"/>
    </row>
    <row r="50" spans="1:7" hidden="1" outlineLevel="1" x14ac:dyDescent="0.2">
      <c r="A50" s="11"/>
      <c r="F50" s="3"/>
      <c r="G50" s="3"/>
    </row>
    <row r="51" spans="1:7" collapsed="1" x14ac:dyDescent="0.2"/>
  </sheetData>
  <mergeCells count="54">
    <mergeCell ref="C7:E7"/>
    <mergeCell ref="A28:E28"/>
    <mergeCell ref="A20:B20"/>
    <mergeCell ref="A26:E26"/>
    <mergeCell ref="C20:E20"/>
    <mergeCell ref="C21:E21"/>
    <mergeCell ref="C24:E24"/>
    <mergeCell ref="C27:E27"/>
    <mergeCell ref="A19:E19"/>
    <mergeCell ref="C8:E8"/>
    <mergeCell ref="A29:E29"/>
    <mergeCell ref="A37:B37"/>
    <mergeCell ref="A30:B30"/>
    <mergeCell ref="A31:E31"/>
    <mergeCell ref="A32:E32"/>
    <mergeCell ref="C33:E33"/>
    <mergeCell ref="C36:E36"/>
    <mergeCell ref="A24:B24"/>
    <mergeCell ref="A25:E25"/>
    <mergeCell ref="A27:B27"/>
    <mergeCell ref="A22:E22"/>
    <mergeCell ref="A21:B21"/>
    <mergeCell ref="A33:B33"/>
    <mergeCell ref="A34:E34"/>
    <mergeCell ref="A35:E35"/>
    <mergeCell ref="A39:E39"/>
    <mergeCell ref="A1:E1"/>
    <mergeCell ref="A8:B8"/>
    <mergeCell ref="A17:B17"/>
    <mergeCell ref="A18:E18"/>
    <mergeCell ref="C6:E6"/>
    <mergeCell ref="A6:B7"/>
    <mergeCell ref="C37:E37"/>
    <mergeCell ref="C30:E30"/>
    <mergeCell ref="A36:B36"/>
    <mergeCell ref="A38:E38"/>
    <mergeCell ref="A23:E23"/>
    <mergeCell ref="A12:E12"/>
    <mergeCell ref="C2:E2"/>
    <mergeCell ref="A4:A5"/>
    <mergeCell ref="B4:B5"/>
    <mergeCell ref="D4:E4"/>
    <mergeCell ref="D5:E5"/>
    <mergeCell ref="B3:E3"/>
    <mergeCell ref="C14:E14"/>
    <mergeCell ref="C17:E17"/>
    <mergeCell ref="A13:E13"/>
    <mergeCell ref="A15:E15"/>
    <mergeCell ref="A9:E9"/>
    <mergeCell ref="A10:E10"/>
    <mergeCell ref="A11:B11"/>
    <mergeCell ref="C11:E11"/>
    <mergeCell ref="A14:B14"/>
    <mergeCell ref="A16:E16"/>
  </mergeCells>
  <phoneticPr fontId="4" type="noConversion"/>
  <printOptions horizontalCentered="1"/>
  <pageMargins left="0.35433070866141736" right="0.31496062992125984" top="0.27559055118110237" bottom="0.35433070866141736" header="0.19685039370078741" footer="0.15748031496062992"/>
  <pageSetup paperSize="9" orientation="portrait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NP01</vt:lpstr>
      <vt:lpstr>'NP01'!Print_Area</vt:lpstr>
    </vt:vector>
  </TitlesOfParts>
  <Company>MON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b.georgieva</dc:creator>
  <cp:lastModifiedBy>Boriana TU-Sofia</cp:lastModifiedBy>
  <cp:lastPrinted>2017-02-24T09:58:36Z</cp:lastPrinted>
  <dcterms:created xsi:type="dcterms:W3CDTF">2008-09-18T10:05:32Z</dcterms:created>
  <dcterms:modified xsi:type="dcterms:W3CDTF">2017-02-24T10:01:15Z</dcterms:modified>
</cp:coreProperties>
</file>